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9425" windowHeight="10425"/>
  </bookViews>
  <sheets>
    <sheet name="Dataset_Balance" sheetId="6" r:id="rId1"/>
    <sheet name="Dataset_Revenue" sheetId="7" r:id="rId2"/>
    <sheet name="Dataset_Expenditure" sheetId="8" r:id="rId3"/>
  </sheets>
  <definedNames>
    <definedName name="_xlnm.Print_Area" localSheetId="0">Dataset_Balance!$C$10:$L$27</definedName>
    <definedName name="_xlnm.Print_Area" localSheetId="2">Dataset_Expenditure!$C$10:$D$23</definedName>
    <definedName name="_xlnm.Print_Area" localSheetId="1">Dataset_Revenue!$C$10:$L$31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6"/>
  <c r="C7" i="8"/>
  <c r="C6"/>
  <c r="C7" i="7"/>
  <c r="C6"/>
  <c r="C7" i="6"/>
  <c r="C6"/>
</calcChain>
</file>

<file path=xl/sharedStrings.xml><?xml version="1.0" encoding="utf-8"?>
<sst xmlns="http://schemas.openxmlformats.org/spreadsheetml/2006/main" count="267" uniqueCount="179">
  <si>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</si>
  <si>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</si>
  <si>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</si>
  <si>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</si>
  <si>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</si>
  <si>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</si>
  <si>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</si>
  <si>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</si>
  <si>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</si>
  <si>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</si>
  <si>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</si>
  <si>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</si>
  <si>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</si>
  <si>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</si>
  <si>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</si>
  <si>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</si>
  <si>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</si>
  <si>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DATASTRUCTURE</t>
  </si>
  <si>
    <t>IMF:ECOFIN_DSD(1.0)</t>
  </si>
  <si>
    <t>Datastructure</t>
  </si>
  <si>
    <t>DATASTRUCTURE_NAME</t>
  </si>
  <si>
    <t>ECOFIN Data Structure Definition</t>
  </si>
  <si>
    <t>GGO</t>
  </si>
  <si>
    <t>VN</t>
  </si>
  <si>
    <t>VNM_GGO_GGRG_XDC</t>
  </si>
  <si>
    <t>VNM_GGO_GGRT_XDC</t>
  </si>
  <si>
    <t>VNM_GGO_GGRTC_XDC</t>
  </si>
  <si>
    <t>VNM_GGO_GGRTP_XDC</t>
  </si>
  <si>
    <t>VNM_GGO_GGRTLH_XDC</t>
  </si>
  <si>
    <t>VNM_GGO_GGRTR_XDC</t>
  </si>
  <si>
    <t>VNM_GGO_GGRTVAT_XDC</t>
  </si>
  <si>
    <t>VNM_GGO_GGRTE_XDC</t>
  </si>
  <si>
    <t>VNM_GGO_GGRTNR_XDC</t>
  </si>
  <si>
    <t>VNM_GGO_GGRTA_XDC</t>
  </si>
  <si>
    <t>VNM_GGO_GGRTXMP_XDC</t>
  </si>
  <si>
    <t>VNM_GGO_GGRTEP_XDC</t>
  </si>
  <si>
    <t>VNM_GGO_GGRTL_XDC</t>
  </si>
  <si>
    <t>VNM_GGO_GGRNT_XDC</t>
  </si>
  <si>
    <t>VNM_GGO_GGRNTFC_XDC</t>
  </si>
  <si>
    <t>VNM_GGO_GGRNTLR_XDC</t>
  </si>
  <si>
    <t>VNM_GGO_GGRNTM_XDC</t>
  </si>
  <si>
    <t>VNM_GGO_GGRCAPR_XDC</t>
  </si>
  <si>
    <t>VNM_GGO_GGRGG_XDC</t>
  </si>
  <si>
    <t>VNM_GGO_GGRGCR_XDC</t>
  </si>
  <si>
    <t>VNM_GGO_GGE_XDC</t>
  </si>
  <si>
    <t>VNM_GGO_GGECE_XDC</t>
  </si>
  <si>
    <t>VNM_GGO_GGECESE_XDC</t>
  </si>
  <si>
    <t>VNM_GGO_GGECESST_XDC</t>
  </si>
  <si>
    <t>VNM_GGO_GGESR_XDC</t>
  </si>
  <si>
    <t>VNM_GGO_GGEID_XDC</t>
  </si>
  <si>
    <t>VNM_GGO_GGECEIP_XDC</t>
  </si>
  <si>
    <t>GDP</t>
  </si>
  <si>
    <t>State budget revenues and grants</t>
  </si>
  <si>
    <t>Taxes and Fees</t>
  </si>
  <si>
    <t>Capital revenues</t>
  </si>
  <si>
    <t>Grants</t>
  </si>
  <si>
    <t>Investment and development expenditures</t>
  </si>
  <si>
    <t>Current expenditures</t>
  </si>
  <si>
    <t>Principal repayment</t>
  </si>
  <si>
    <t>Thu NSNN và viện trợ</t>
  </si>
  <si>
    <t>Thu từ thuế và phí</t>
  </si>
  <si>
    <t xml:space="preserve">Thu về vốn </t>
  </si>
  <si>
    <t>Thu viện trợ không hoàn lại</t>
  </si>
  <si>
    <t>Trong đó:</t>
  </si>
  <si>
    <t>Chi đầu tư phát triển</t>
  </si>
  <si>
    <t>Chi thường xuyên</t>
  </si>
  <si>
    <t>Chi trả nợ gốc</t>
  </si>
  <si>
    <t>Bội chi so với GDP (%)</t>
  </si>
  <si>
    <t>Descriptor Vietnamese</t>
  </si>
  <si>
    <t>B</t>
  </si>
  <si>
    <t>C</t>
  </si>
  <si>
    <t>D</t>
  </si>
  <si>
    <t>I</t>
  </si>
  <si>
    <t>State budget revenues and grants (I+II+III)</t>
  </si>
  <si>
    <t>Current revenues</t>
  </si>
  <si>
    <t>Taxes</t>
  </si>
  <si>
    <t>Corporate income tax</t>
  </si>
  <si>
    <t>Personal income tax</t>
  </si>
  <si>
    <t>Land and housing tax</t>
  </si>
  <si>
    <t>Registration tax</t>
  </si>
  <si>
    <t>Value added tax</t>
  </si>
  <si>
    <t>Excise tax</t>
  </si>
  <si>
    <t>Natural resouces tax</t>
  </si>
  <si>
    <t>Agricultural land-use tax</t>
  </si>
  <si>
    <t>Imp - Exp. tax, excise tax and environmental protection tax on Imports</t>
  </si>
  <si>
    <t>Environmental protection tax</t>
  </si>
  <si>
    <t>Revenue from Loterry</t>
  </si>
  <si>
    <t>Fees, charges and non-tax</t>
  </si>
  <si>
    <t>Fees and charges (include gasoline fee)</t>
  </si>
  <si>
    <t>Land rents</t>
  </si>
  <si>
    <t>Miscellaneous revenues</t>
  </si>
  <si>
    <t>Capital revenues (revenues from sale of State - owned houses, land user right assignment)</t>
  </si>
  <si>
    <t>Thu ngân sách nhà nước và viện trợ (I+II+III)</t>
  </si>
  <si>
    <t>Thu thường xuyên</t>
  </si>
  <si>
    <t>Thu thuế</t>
  </si>
  <si>
    <t>Thuế thu nhập doanh nghiệp</t>
  </si>
  <si>
    <t>Thuế thu nhập cá nhân</t>
  </si>
  <si>
    <t>Thuế sử dụng đất phi nông nghiệp</t>
  </si>
  <si>
    <t>Lệ phí trước bạ</t>
  </si>
  <si>
    <t xml:space="preserve">Thuế giá trị gia tăng </t>
  </si>
  <si>
    <t>Thuế tiêu thụ đặc biệt</t>
  </si>
  <si>
    <t>Thuế tài nguyên</t>
  </si>
  <si>
    <t>Thuế sử dụng đất nông nghiệp</t>
  </si>
  <si>
    <t>Thuế xuất khẩu, nhập khẩu, TTĐB và BVMT hàng nhập khẩu</t>
  </si>
  <si>
    <t>Thuế bảo vệ môi trường</t>
  </si>
  <si>
    <t>Thu từ hoạt động xổ số kiến thiết</t>
  </si>
  <si>
    <t>Thu phí, lệ phí và thu ngoài thuế</t>
  </si>
  <si>
    <t>Thu phí, lệ phí</t>
  </si>
  <si>
    <t>Thu tiền cho thuê đất</t>
  </si>
  <si>
    <t>Các khoản thu khác</t>
  </si>
  <si>
    <t>Thu về vốn (thu bán nhà ở, thu tiền sử dụng đất)</t>
  </si>
  <si>
    <t>Viện trợ không hoàn lại</t>
  </si>
  <si>
    <t>I.1</t>
  </si>
  <si>
    <t>I.2</t>
  </si>
  <si>
    <t>II</t>
  </si>
  <si>
    <t>III</t>
  </si>
  <si>
    <t>Total state budget expenditures</t>
  </si>
  <si>
    <t xml:space="preserve"> Of which</t>
  </si>
  <si>
    <t>Education and training expenditures</t>
  </si>
  <si>
    <t>Science technology expenditures</t>
  </si>
  <si>
    <t>Interest payment</t>
  </si>
  <si>
    <t>Salary reform expenditures</t>
  </si>
  <si>
    <t>Capital construction expenditure</t>
  </si>
  <si>
    <t>Other capital expenditures</t>
  </si>
  <si>
    <t xml:space="preserve">Tổng chi NSNN </t>
  </si>
  <si>
    <t>Chi hoạt động thường xuyên</t>
  </si>
  <si>
    <t>- Chi giáo dục - đào tạo, dạy nghề</t>
  </si>
  <si>
    <t>- Chi khoa học công nghệ</t>
  </si>
  <si>
    <t>Chi trả nợ lãi</t>
  </si>
  <si>
    <t>Chi cải cách tiền lương</t>
  </si>
  <si>
    <t>Chi xây dựng cơ bản</t>
  </si>
  <si>
    <t>Chi về vốn khác</t>
  </si>
  <si>
    <t>VNM_GGO_GGECCE_XDC</t>
  </si>
  <si>
    <t>VNM_GGO_GGEOCE_XDC</t>
  </si>
  <si>
    <t>VNM_GGO_GGECECU_XDC</t>
  </si>
  <si>
    <t>VNM_GGO_GGBNGDP_XDC</t>
  </si>
  <si>
    <t>VNM_GGO_GGBRG_XDC</t>
  </si>
  <si>
    <t>VNM_GGO_GGBRTF_XDC</t>
  </si>
  <si>
    <t>VNM_GGO_GGBRCAPR_XDC</t>
  </si>
  <si>
    <t>VNM_GGO_GGBRGG_XDC</t>
  </si>
  <si>
    <t>VNM_GGO_GGBE_XDC</t>
  </si>
  <si>
    <t>VNM_GGO_GGBEID_XDC</t>
  </si>
  <si>
    <t>VNM_GGO_GGBECE_XDC</t>
  </si>
  <si>
    <t>VNM_GGO_GGBEPR_XDC</t>
  </si>
  <si>
    <t>STATE BUDGET EXPENDITURES, Billions of VND</t>
  </si>
  <si>
    <t>STATE BUDGET REVENUES , Billions of VND</t>
  </si>
  <si>
    <t>GOVERNMENT BUDGET BALANCE, Billions of VND</t>
  </si>
  <si>
    <t>Overall Balance</t>
  </si>
  <si>
    <t>Overall Balance (% of GDP)</t>
  </si>
  <si>
    <t>Total State expenditures</t>
  </si>
  <si>
    <t>Tổng chi ngân sách nhà nước</t>
  </si>
  <si>
    <t>Bội chi ngân sách</t>
  </si>
  <si>
    <t>VNM_GGO_GGBOB_XDC</t>
  </si>
  <si>
    <t>VNM_GGO_GGBOB_GDP_PT</t>
  </si>
  <si>
    <t>Of which:</t>
  </si>
  <si>
    <t>CÂN ĐỐI THU - CHI NGÂN SÁCH NHÀ NƯỚC, Tỷ đồng</t>
  </si>
  <si>
    <t>THU NGÂN SÁCH NHÀ NƯỚC, Tỷ đồng</t>
  </si>
  <si>
    <t>CHI NGÂN SÁCH NHÀ NƯỚC, Tỷ đồng</t>
  </si>
  <si>
    <t>Of which</t>
  </si>
  <si>
    <t>Thu từ quỹ dự trữ tài chính</t>
  </si>
  <si>
    <t>Thu kết chuyển</t>
  </si>
  <si>
    <t>E</t>
  </si>
  <si>
    <t>Chi kết chuyển năm sau</t>
  </si>
  <si>
    <t>Brought forward revenues</t>
  </si>
  <si>
    <t>Brought forward expenditures</t>
  </si>
  <si>
    <t>G</t>
  </si>
  <si>
    <t>H</t>
  </si>
  <si>
    <t>Revenues from the financial reserve fund</t>
  </si>
  <si>
    <t>Datastructure Name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</si>
  <si>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</si>
  <si>
    <t>Plan 2024</t>
  </si>
  <si>
    <t>2024 Q1</t>
  </si>
  <si>
    <t>6 months 2024</t>
  </si>
  <si>
    <t>2nd est 2023</t>
  </si>
  <si>
    <t>9 months 2024</t>
  </si>
  <si>
    <t>1st est 2024</t>
  </si>
  <si>
    <t>Plan 2025</t>
  </si>
  <si>
    <t>Final accounts 2022</t>
  </si>
  <si>
    <t xml:space="preserve">  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</si>
</sst>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#,###"/>
    <numFmt numFmtId="166" formatCode="0.0%"/>
    <numFmt numFmtId="167" formatCode="_(* #,##0_);_(* \(#,##0\);_(* &quot;-&quot;??_);_(@_)"/>
  </numFmts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0">
    <xf numFmtId="0" fontId="0" fillId="0" borderId="0" xfId="0"/>
    <xf numFmtId="165" fontId="6" fillId="0" borderId="9" xfId="0" applyNumberFormat="1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vertical="center"/>
    </xf>
    <xf numFmtId="165" fontId="8" fillId="0" borderId="9" xfId="0" applyNumberFormat="1" applyFont="1" applyFill="1" applyBorder="1" applyAlignment="1">
      <alignment vertical="center"/>
    </xf>
    <xf numFmtId="165" fontId="8" fillId="0" borderId="9" xfId="0" quotePrefix="1" applyNumberFormat="1" applyFont="1" applyFill="1" applyBorder="1" applyAlignment="1">
      <alignment horizontal="left" vertical="center"/>
    </xf>
    <xf numFmtId="165" fontId="7" fillId="0" borderId="9" xfId="0" applyNumberFormat="1" applyFont="1" applyFill="1" applyBorder="1" applyAlignment="1">
      <alignment horizontal="left" vertical="center" wrapText="1"/>
    </xf>
    <xf numFmtId="166" fontId="9" fillId="0" borderId="9" xfId="10" applyNumberFormat="1" applyFont="1" applyFill="1" applyBorder="1" applyAlignment="1">
      <alignment vertical="center"/>
    </xf>
    <xf numFmtId="165" fontId="7" fillId="0" borderId="9" xfId="0" applyNumberFormat="1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vertical="center" wrapText="1"/>
    </xf>
    <xf numFmtId="165" fontId="8" fillId="0" borderId="9" xfId="0" applyNumberFormat="1" applyFont="1" applyFill="1" applyBorder="1" applyAlignment="1">
      <alignment vertical="center" wrapText="1"/>
    </xf>
    <xf numFmtId="165" fontId="8" fillId="0" borderId="9" xfId="0" quotePrefix="1" applyNumberFormat="1" applyFont="1" applyFill="1" applyBorder="1" applyAlignment="1">
      <alignment horizontal="left" vertical="center" wrapText="1"/>
    </xf>
    <xf numFmtId="165" fontId="6" fillId="0" borderId="9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left" vertical="center"/>
    </xf>
    <xf numFmtId="165" fontId="6" fillId="0" borderId="9" xfId="0" quotePrefix="1" applyNumberFormat="1" applyFont="1" applyFill="1" applyBorder="1" applyAlignment="1">
      <alignment horizontal="left" vertical="center"/>
    </xf>
    <xf numFmtId="165" fontId="9" fillId="0" borderId="9" xfId="0" applyNumberFormat="1" applyFont="1" applyFill="1" applyBorder="1" applyAlignment="1">
      <alignment vertical="center"/>
    </xf>
    <xf numFmtId="165" fontId="9" fillId="0" borderId="9" xfId="0" applyNumberFormat="1" applyFont="1" applyFill="1" applyBorder="1" applyAlignment="1">
      <alignment horizontal="left" vertical="center"/>
    </xf>
    <xf numFmtId="165" fontId="8" fillId="0" borderId="9" xfId="0" quotePrefix="1" applyNumberFormat="1" applyFont="1" applyFill="1" applyBorder="1" applyAlignment="1">
      <alignment vertical="center"/>
    </xf>
    <xf numFmtId="165" fontId="8" fillId="0" borderId="9" xfId="0" applyNumberFormat="1" applyFont="1" applyFill="1" applyBorder="1" applyAlignment="1">
      <alignment horizontal="left" vertical="center"/>
    </xf>
    <xf numFmtId="165" fontId="8" fillId="0" borderId="9" xfId="0" quotePrefix="1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right" vertical="center"/>
    </xf>
    <xf numFmtId="165" fontId="6" fillId="0" borderId="9" xfId="0" applyNumberFormat="1" applyFont="1" applyFill="1" applyBorder="1" applyAlignment="1">
      <alignment horizontal="right" vertical="center"/>
    </xf>
    <xf numFmtId="10" fontId="9" fillId="0" borderId="9" xfId="1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165" fontId="8" fillId="0" borderId="9" xfId="0" applyNumberFormat="1" applyFont="1" applyFill="1" applyBorder="1" applyAlignment="1">
      <alignment horizontal="right" vertical="center"/>
    </xf>
    <xf numFmtId="166" fontId="9" fillId="0" borderId="9" xfId="10" applyNumberFormat="1" applyFont="1" applyFill="1" applyBorder="1" applyAlignment="1">
      <alignment horizontal="right" vertical="center"/>
    </xf>
    <xf numFmtId="165" fontId="6" fillId="0" borderId="10" xfId="0" applyNumberFormat="1" applyFont="1" applyFill="1" applyBorder="1" applyAlignment="1">
      <alignment vertical="center" wrapText="1"/>
    </xf>
    <xf numFmtId="165" fontId="6" fillId="0" borderId="10" xfId="0" applyNumberFormat="1" applyFont="1" applyFill="1" applyBorder="1" applyAlignment="1">
      <alignment vertical="center"/>
    </xf>
    <xf numFmtId="165" fontId="11" fillId="0" borderId="9" xfId="0" applyNumberFormat="1" applyFont="1" applyFill="1" applyBorder="1" applyAlignment="1">
      <alignment horizontal="right" vertical="center"/>
    </xf>
    <xf numFmtId="3" fontId="8" fillId="0" borderId="9" xfId="10" applyNumberFormat="1" applyFont="1" applyFill="1" applyBorder="1" applyAlignment="1">
      <alignment vertical="center"/>
    </xf>
    <xf numFmtId="3" fontId="8" fillId="0" borderId="9" xfId="10" applyNumberFormat="1" applyFont="1" applyFill="1" applyBorder="1" applyAlignment="1">
      <alignment horizontal="right" vertical="center"/>
    </xf>
    <xf numFmtId="10" fontId="9" fillId="0" borderId="9" xfId="10" applyNumberFormat="1" applyFont="1" applyFill="1" applyBorder="1" applyAlignment="1">
      <alignment horizontal="right" vertical="center"/>
    </xf>
    <xf numFmtId="3" fontId="6" fillId="0" borderId="9" xfId="10" applyNumberFormat="1" applyFont="1" applyFill="1" applyBorder="1" applyAlignment="1">
      <alignment vertical="center"/>
    </xf>
    <xf numFmtId="167" fontId="8" fillId="0" borderId="9" xfId="11" applyNumberFormat="1" applyFont="1" applyFill="1" applyBorder="1" applyAlignment="1">
      <alignment vertical="center"/>
    </xf>
    <xf numFmtId="3" fontId="8" fillId="0" borderId="9" xfId="11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horizontal="right" vertical="center"/>
    </xf>
    <xf numFmtId="165" fontId="6" fillId="0" borderId="10" xfId="0" applyNumberFormat="1" applyFont="1" applyFill="1" applyBorder="1" applyAlignment="1">
      <alignment horizontal="center" vertical="center"/>
    </xf>
    <xf numFmtId="3" fontId="6" fillId="0" borderId="10" xfId="10" applyNumberFormat="1" applyFont="1" applyFill="1" applyBorder="1" applyAlignment="1">
      <alignment vertical="center" wrapText="1"/>
    </xf>
    <xf numFmtId="3" fontId="8" fillId="0" borderId="9" xfId="0" applyNumberFormat="1" applyFont="1" applyFill="1" applyBorder="1" applyAlignment="1">
      <alignment horizontal="left" vertical="center"/>
    </xf>
    <xf numFmtId="0" fontId="12" fillId="4" borderId="1" xfId="9" applyFont="1" applyFill="1" applyBorder="1" applyAlignment="1">
      <alignment horizontal="left" vertical="center"/>
    </xf>
    <xf numFmtId="0" fontId="13" fillId="2" borderId="2" xfId="9" applyFont="1" applyFill="1" applyBorder="1" applyAlignment="1">
      <alignment vertical="center"/>
    </xf>
    <xf numFmtId="0" fontId="13" fillId="2" borderId="3" xfId="9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2" fillId="4" borderId="4" xfId="9" applyFont="1" applyFill="1" applyBorder="1" applyAlignment="1">
      <alignment horizontal="left" vertical="center"/>
    </xf>
    <xf numFmtId="0" fontId="13" fillId="2" borderId="0" xfId="9" applyFont="1" applyFill="1" applyAlignment="1">
      <alignment vertical="center"/>
    </xf>
    <xf numFmtId="0" fontId="13" fillId="2" borderId="5" xfId="9" applyFont="1" applyFill="1" applyBorder="1" applyAlignment="1">
      <alignment vertical="center"/>
    </xf>
    <xf numFmtId="0" fontId="12" fillId="4" borderId="6" xfId="9" applyFont="1" applyFill="1" applyBorder="1" applyAlignment="1">
      <alignment horizontal="left" vertical="center"/>
    </xf>
    <xf numFmtId="0" fontId="13" fillId="2" borderId="7" xfId="9" applyFont="1" applyFill="1" applyBorder="1" applyAlignment="1">
      <alignment vertical="center"/>
    </xf>
    <xf numFmtId="0" fontId="13" fillId="2" borderId="8" xfId="9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2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vertical="center"/>
    </xf>
    <xf numFmtId="165" fontId="7" fillId="0" borderId="9" xfId="0" applyNumberFormat="1" applyFont="1" applyFill="1" applyBorder="1" applyAlignment="1">
      <alignment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6" fillId="5" borderId="0" xfId="0" applyFont="1" applyFill="1" applyAlignment="1">
      <alignment vertical="center" wrapText="1"/>
    </xf>
  </cellXfs>
  <cellStyles count="12">
    <cellStyle name="Comma" xfId="11" builtinId="3"/>
    <cellStyle name="Comma 4" xfId="7"/>
    <cellStyle name="Millares 10" xfId="2"/>
    <cellStyle name="Millares 8" xfId="5"/>
    <cellStyle name="Millares 9" xfId="3"/>
    <cellStyle name="Normal" xfId="0" builtinId="0"/>
    <cellStyle name="Normal 2" xfId="9"/>
    <cellStyle name="Normal 2 2 2" xfId="6"/>
    <cellStyle name="Normal 3" xfId="1"/>
    <cellStyle name="Normal 4" xfId="4"/>
    <cellStyle name="Percent" xfId="10" builtinId="5"/>
    <cellStyle name="Percent 2" xfId="8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XZ27"/>
  <sheetViews>
    <sheetView tabSelected="1" topLeftCell="A4" zoomScaleNormal="100" workbookViewId="0">
      <selection activeCell="I18" sqref="I18"/>
    </sheetView>
  </sheetViews>
  <sheetFormatPr defaultColWidth="9.140625" defaultRowHeight="15"/>
  <cols>
    <col min="1" max="1" width="29.5703125" style="74" customWidth="1"/>
    <col min="2" max="2" width="41.140625" style="74" customWidth="1"/>
    <col min="3" max="3" width="33.7109375" style="69" customWidth="1"/>
    <col min="4" max="4" width="31.140625" style="69" customWidth="1"/>
    <col min="5" max="5" width="11.140625" style="69" customWidth="1"/>
    <col min="6" max="12" width="11.85546875" style="69" customWidth="1"/>
    <col min="13" max="16384" width="9.140625" style="69"/>
  </cols>
  <sheetData>
    <row r="1" spans="1:12 16197:16198" s="45" customFormat="1">
      <c r="A1" s="41" t="s">
        <v>17</v>
      </c>
      <c r="B1" s="42" t="s">
        <v>18</v>
      </c>
      <c r="C1" s="43" t="s">
        <v>19</v>
      </c>
      <c r="D1" s="44"/>
      <c r="E1" s="44"/>
      <c r="WXY1" s="46"/>
      <c r="WXZ1" s="46"/>
    </row>
    <row r="2" spans="1:12 16197:16198" s="45" customFormat="1">
      <c r="A2" s="47" t="s">
        <v>20</v>
      </c>
      <c r="B2" s="48" t="s">
        <v>21</v>
      </c>
      <c r="C2" s="49" t="s">
        <v>168</v>
      </c>
      <c r="D2" s="44"/>
      <c r="E2" s="44"/>
      <c r="WXY2" s="46"/>
      <c r="WXZ2" s="46"/>
    </row>
    <row r="3" spans="1:12 16197:16198" s="45" customFormat="1">
      <c r="A3" s="47" t="s">
        <v>0</v>
      </c>
      <c r="B3" s="48" t="s">
        <v>22</v>
      </c>
      <c r="C3" s="49" t="s">
        <v>13</v>
      </c>
      <c r="D3" s="44"/>
      <c r="E3" s="44"/>
      <c r="WXY3" s="46" t="s">
        <v>8</v>
      </c>
      <c r="WXZ3" s="46">
        <v>0</v>
      </c>
    </row>
    <row r="4" spans="1:12 16197:16198" s="45" customFormat="1">
      <c r="A4" s="47" t="s">
        <v>1</v>
      </c>
      <c r="B4" s="48" t="s">
        <v>23</v>
      </c>
      <c r="C4" s="49" t="s">
        <v>10</v>
      </c>
      <c r="D4" s="44"/>
      <c r="E4" s="44"/>
      <c r="WXY4" s="46" t="s">
        <v>16</v>
      </c>
      <c r="WXZ4" s="46">
        <v>3</v>
      </c>
    </row>
    <row r="5" spans="1:12 16197:16198" s="45" customFormat="1" ht="15.75" thickBot="1">
      <c r="A5" s="50" t="s">
        <v>2</v>
      </c>
      <c r="B5" s="51" t="s">
        <v>14</v>
      </c>
      <c r="C5" s="52" t="s">
        <v>11</v>
      </c>
      <c r="WXY5" s="46" t="s">
        <v>15</v>
      </c>
      <c r="WXZ5" s="46">
        <v>6</v>
      </c>
    </row>
    <row r="6" spans="1:12 16197:16198" s="45" customFormat="1">
      <c r="A6" s="53" t="s">
        <v>4</v>
      </c>
      <c r="B6" s="54">
        <v>9</v>
      </c>
      <c r="C6" s="55" t="str">
        <f>"Scale = "&amp;IF(B6=0,"Unit",(IF(B6=3,"Thousand",(IF(B6=6,"Million",(IF(B6=9,"Billion")))))))</f>
        <v>Scale = Billion</v>
      </c>
      <c r="D6" s="44"/>
      <c r="E6" s="44"/>
      <c r="WXY6" s="46"/>
      <c r="WXZ6" s="46">
        <v>9</v>
      </c>
    </row>
    <row r="7" spans="1:12 16197:16198" s="45" customFormat="1">
      <c r="A7" s="56" t="s">
        <v>3</v>
      </c>
      <c r="B7" s="57" t="s">
        <v>16</v>
      </c>
      <c r="C7" s="58" t="str">
        <f>"Frequency = "&amp;IF(B7="A","Annual",IF(B7="Q", "Quarterly", "Monthly"))</f>
        <v>Frequency = Quarterly</v>
      </c>
      <c r="D7" s="44"/>
      <c r="E7" s="44"/>
      <c r="WXY7" s="46"/>
      <c r="WXZ7" s="46"/>
    </row>
    <row r="8" spans="1:12 16197:16198" s="45" customFormat="1" ht="15.75" thickBot="1">
      <c r="A8" s="59" t="s">
        <v>9</v>
      </c>
      <c r="B8" s="60"/>
      <c r="C8" s="61" t="s">
        <v>12</v>
      </c>
      <c r="I8" s="62"/>
      <c r="J8" s="62"/>
      <c r="K8" s="62"/>
      <c r="L8" s="62"/>
    </row>
    <row r="9" spans="1:12 16197:16198" s="45" customFormat="1" ht="15.75" thickBot="1">
      <c r="A9" s="63"/>
    </row>
    <row r="10" spans="1:12 16197:16198" ht="42.75">
      <c r="A10" s="65" t="s">
        <v>7</v>
      </c>
      <c r="B10" s="66" t="s">
        <v>6</v>
      </c>
      <c r="C10" s="66" t="s">
        <v>68</v>
      </c>
      <c r="D10" s="66" t="s">
        <v>5</v>
      </c>
      <c r="E10" s="67" t="s">
        <v>170</v>
      </c>
      <c r="F10" s="68" t="s">
        <v>171</v>
      </c>
      <c r="G10" s="68" t="s">
        <v>177</v>
      </c>
      <c r="H10" s="68" t="s">
        <v>172</v>
      </c>
      <c r="I10" s="68" t="s">
        <v>173</v>
      </c>
      <c r="J10" s="68" t="s">
        <v>174</v>
      </c>
      <c r="K10" s="68" t="s">
        <v>175</v>
      </c>
      <c r="L10" s="68" t="s">
        <v>176</v>
      </c>
    </row>
    <row r="11" spans="1:12 16197:16198" s="70" customFormat="1" ht="28.5">
      <c r="B11" s="79" t="s">
        <v>146</v>
      </c>
      <c r="C11" s="79" t="s">
        <v>155</v>
      </c>
    </row>
    <row r="12" spans="1:12 16197:16198">
      <c r="A12" s="69" t="s">
        <v>135</v>
      </c>
      <c r="B12" s="1" t="s">
        <v>51</v>
      </c>
      <c r="C12" s="1" t="s">
        <v>51</v>
      </c>
      <c r="D12" s="69" t="s">
        <v>135</v>
      </c>
      <c r="E12" s="14"/>
      <c r="F12" s="14"/>
      <c r="G12" s="14"/>
      <c r="H12" s="14"/>
      <c r="I12" s="14"/>
      <c r="J12" s="14"/>
      <c r="K12" s="14"/>
      <c r="L12" s="14"/>
    </row>
    <row r="13" spans="1:12 16197:16198">
      <c r="A13" s="7" t="s">
        <v>15</v>
      </c>
      <c r="B13" s="2" t="s">
        <v>52</v>
      </c>
      <c r="C13" s="14" t="s">
        <v>59</v>
      </c>
      <c r="D13" s="69" t="s">
        <v>136</v>
      </c>
      <c r="E13" s="14">
        <v>1700987.5</v>
      </c>
      <c r="F13" s="14">
        <v>539539.6</v>
      </c>
      <c r="G13" s="14">
        <v>1820310</v>
      </c>
      <c r="H13" s="34">
        <v>1020640.196991425</v>
      </c>
      <c r="I13" s="14">
        <v>1754121</v>
      </c>
      <c r="J13" s="34">
        <v>1448240.4</v>
      </c>
      <c r="K13" s="14">
        <v>1873299.6</v>
      </c>
      <c r="L13" s="14">
        <f>+L14+L15+L16</f>
        <v>1966839</v>
      </c>
    </row>
    <row r="14" spans="1:12 16197:16198">
      <c r="A14" s="9">
        <v>1</v>
      </c>
      <c r="B14" s="3" t="s">
        <v>53</v>
      </c>
      <c r="C14" s="3" t="s">
        <v>60</v>
      </c>
      <c r="D14" s="69" t="s">
        <v>137</v>
      </c>
      <c r="E14" s="3">
        <v>1466873.5</v>
      </c>
      <c r="F14" s="3">
        <v>500386.6</v>
      </c>
      <c r="G14" s="3">
        <v>1602370</v>
      </c>
      <c r="H14" s="31">
        <v>931663.19699142501</v>
      </c>
      <c r="I14" s="3">
        <v>1596813</v>
      </c>
      <c r="J14" s="31">
        <v>1305168.3999999999</v>
      </c>
      <c r="K14" s="3">
        <v>1649136.6</v>
      </c>
      <c r="L14" s="3">
        <v>1701987</v>
      </c>
    </row>
    <row r="15" spans="1:12 16197:16198">
      <c r="A15" s="9">
        <v>2</v>
      </c>
      <c r="B15" s="3" t="s">
        <v>54</v>
      </c>
      <c r="C15" s="3" t="s">
        <v>61</v>
      </c>
      <c r="D15" s="69" t="s">
        <v>138</v>
      </c>
      <c r="E15" s="3">
        <v>227539</v>
      </c>
      <c r="F15" s="3">
        <v>39103</v>
      </c>
      <c r="G15" s="3">
        <v>209580</v>
      </c>
      <c r="H15" s="31">
        <v>88849</v>
      </c>
      <c r="I15" s="3">
        <v>154651</v>
      </c>
      <c r="J15" s="31">
        <v>142622</v>
      </c>
      <c r="K15" s="3">
        <v>218098</v>
      </c>
      <c r="L15" s="3">
        <v>254569</v>
      </c>
    </row>
    <row r="16" spans="1:12 16197:16198">
      <c r="A16" s="9">
        <v>3</v>
      </c>
      <c r="B16" s="3" t="s">
        <v>55</v>
      </c>
      <c r="C16" s="3" t="s">
        <v>62</v>
      </c>
      <c r="D16" s="69" t="s">
        <v>139</v>
      </c>
      <c r="E16" s="3">
        <v>6575</v>
      </c>
      <c r="F16" s="3">
        <v>50</v>
      </c>
      <c r="G16" s="3">
        <v>8360</v>
      </c>
      <c r="H16" s="31">
        <v>128</v>
      </c>
      <c r="I16" s="3">
        <v>2657</v>
      </c>
      <c r="J16" s="31">
        <v>450</v>
      </c>
      <c r="K16" s="3">
        <v>6065</v>
      </c>
      <c r="L16" s="3">
        <v>10283</v>
      </c>
    </row>
    <row r="17" spans="1:12">
      <c r="A17" s="7" t="s">
        <v>69</v>
      </c>
      <c r="B17" s="2" t="s">
        <v>167</v>
      </c>
      <c r="C17" s="14" t="s">
        <v>159</v>
      </c>
      <c r="E17" s="3"/>
      <c r="F17" s="11"/>
      <c r="G17" s="14">
        <v>2119</v>
      </c>
      <c r="H17" s="34"/>
      <c r="I17" s="14"/>
      <c r="J17" s="3"/>
      <c r="K17" s="3"/>
      <c r="L17" s="3"/>
    </row>
    <row r="18" spans="1:12">
      <c r="A18" s="7" t="s">
        <v>70</v>
      </c>
      <c r="B18" s="2" t="s">
        <v>163</v>
      </c>
      <c r="C18" s="14" t="s">
        <v>160</v>
      </c>
      <c r="E18" s="3"/>
      <c r="F18" s="3"/>
      <c r="G18" s="14">
        <v>776351</v>
      </c>
      <c r="H18" s="3"/>
      <c r="I18" s="14"/>
      <c r="J18" s="3"/>
      <c r="K18" s="14">
        <v>19040</v>
      </c>
      <c r="L18" s="14">
        <v>110619</v>
      </c>
    </row>
    <row r="19" spans="1:12">
      <c r="A19" s="7" t="s">
        <v>71</v>
      </c>
      <c r="B19" s="76" t="s">
        <v>149</v>
      </c>
      <c r="C19" s="11" t="s">
        <v>150</v>
      </c>
      <c r="D19" s="69" t="s">
        <v>140</v>
      </c>
      <c r="E19" s="11">
        <v>2119428</v>
      </c>
      <c r="F19" s="11">
        <v>393495</v>
      </c>
      <c r="G19" s="11">
        <v>1750790</v>
      </c>
      <c r="H19" s="34">
        <v>803620</v>
      </c>
      <c r="I19" s="11">
        <v>2109891</v>
      </c>
      <c r="J19" s="34">
        <v>1256264</v>
      </c>
      <c r="K19" s="11">
        <v>2281711</v>
      </c>
      <c r="L19" s="11">
        <v>2548957</v>
      </c>
    </row>
    <row r="20" spans="1:12">
      <c r="A20" s="8"/>
      <c r="B20" s="12" t="s">
        <v>154</v>
      </c>
      <c r="C20" s="12" t="s">
        <v>63</v>
      </c>
      <c r="E20" s="12"/>
      <c r="F20" s="12"/>
      <c r="G20" s="71"/>
      <c r="H20" s="12"/>
      <c r="I20" s="12"/>
      <c r="J20" s="12"/>
      <c r="K20" s="12"/>
      <c r="L20" s="12"/>
    </row>
    <row r="21" spans="1:12">
      <c r="A21" s="9">
        <v>1</v>
      </c>
      <c r="B21" s="3" t="s">
        <v>56</v>
      </c>
      <c r="C21" s="3" t="s">
        <v>64</v>
      </c>
      <c r="D21" s="69" t="s">
        <v>141</v>
      </c>
      <c r="E21" s="26">
        <v>677349</v>
      </c>
      <c r="F21" s="35">
        <v>89875</v>
      </c>
      <c r="G21" s="32">
        <v>615640</v>
      </c>
      <c r="H21" s="31">
        <v>196669</v>
      </c>
      <c r="I21" s="36">
        <v>725016</v>
      </c>
      <c r="J21" s="31">
        <v>320567</v>
      </c>
      <c r="K21" s="26">
        <v>684380</v>
      </c>
      <c r="L21" s="26">
        <v>790727</v>
      </c>
    </row>
    <row r="22" spans="1:12">
      <c r="A22" s="9">
        <v>2</v>
      </c>
      <c r="B22" s="4" t="s">
        <v>57</v>
      </c>
      <c r="C22" s="3" t="s">
        <v>65</v>
      </c>
      <c r="D22" s="69" t="s">
        <v>142</v>
      </c>
      <c r="E22" s="26">
        <v>1384213</v>
      </c>
      <c r="F22" s="26">
        <v>303620</v>
      </c>
      <c r="G22" s="32">
        <v>1135150</v>
      </c>
      <c r="H22" s="31">
        <v>606951</v>
      </c>
      <c r="I22" s="37">
        <v>1270282</v>
      </c>
      <c r="J22" s="31">
        <v>935697</v>
      </c>
      <c r="K22" s="26">
        <v>1399177</v>
      </c>
      <c r="L22" s="26">
        <v>1690730</v>
      </c>
    </row>
    <row r="23" spans="1:12">
      <c r="A23" s="7" t="s">
        <v>161</v>
      </c>
      <c r="B23" s="5" t="s">
        <v>164</v>
      </c>
      <c r="C23" s="14" t="s">
        <v>162</v>
      </c>
      <c r="E23" s="26"/>
      <c r="F23" s="3"/>
      <c r="G23" s="23">
        <v>1146676</v>
      </c>
      <c r="H23" s="3"/>
      <c r="I23" s="14"/>
      <c r="J23" s="3"/>
      <c r="K23" s="3"/>
      <c r="L23" s="3"/>
    </row>
    <row r="24" spans="1:12">
      <c r="A24" s="10" t="s">
        <v>165</v>
      </c>
      <c r="B24" s="5" t="s">
        <v>147</v>
      </c>
      <c r="C24" s="14" t="s">
        <v>151</v>
      </c>
      <c r="D24" s="69" t="s">
        <v>152</v>
      </c>
      <c r="E24" s="23">
        <v>399400</v>
      </c>
      <c r="F24" s="23">
        <v>-146044.59999999998</v>
      </c>
      <c r="G24" s="23">
        <v>293313</v>
      </c>
      <c r="H24" s="23">
        <v>-217020.19699142501</v>
      </c>
      <c r="I24" s="23">
        <v>355770</v>
      </c>
      <c r="J24" s="23">
        <v>-191976.39999999991</v>
      </c>
      <c r="K24" s="23">
        <v>389371.39999999991</v>
      </c>
      <c r="L24" s="23">
        <v>471499.5</v>
      </c>
    </row>
    <row r="25" spans="1:12">
      <c r="A25" s="10"/>
      <c r="B25" s="6" t="s">
        <v>148</v>
      </c>
      <c r="C25" s="17" t="s">
        <v>67</v>
      </c>
      <c r="D25" s="69" t="s">
        <v>153</v>
      </c>
      <c r="E25" s="27">
        <v>3.6000001442163303E-2</v>
      </c>
      <c r="F25" s="24"/>
      <c r="G25" s="33">
        <v>3.0717462349474874E-2</v>
      </c>
      <c r="H25" s="33">
        <v>-4.1375001070774027E-2</v>
      </c>
      <c r="I25" s="27">
        <v>3.4805024555362073E-2</v>
      </c>
      <c r="J25" s="33">
        <v>-2.3701675018234503E-2</v>
      </c>
      <c r="K25" s="27">
        <v>3.4000000000000002E-2</v>
      </c>
      <c r="L25" s="27">
        <v>3.7999999999999999E-2</v>
      </c>
    </row>
    <row r="26" spans="1:12">
      <c r="A26" s="7" t="s">
        <v>166</v>
      </c>
      <c r="B26" s="2" t="s">
        <v>58</v>
      </c>
      <c r="C26" s="14" t="s">
        <v>66</v>
      </c>
      <c r="D26" s="73" t="s">
        <v>143</v>
      </c>
      <c r="E26" s="14">
        <v>291153</v>
      </c>
      <c r="F26" s="14">
        <v>44178</v>
      </c>
      <c r="G26" s="14">
        <v>195093</v>
      </c>
      <c r="H26" s="25">
        <v>138859</v>
      </c>
      <c r="I26" s="14">
        <v>190500</v>
      </c>
      <c r="J26" s="25">
        <v>238406</v>
      </c>
      <c r="K26" s="14">
        <v>291137</v>
      </c>
      <c r="L26" s="14">
        <v>364465</v>
      </c>
    </row>
    <row r="27" spans="1:12">
      <c r="A27" s="77"/>
      <c r="B27" s="77"/>
      <c r="C27" s="72"/>
      <c r="D27" s="72"/>
      <c r="E27" s="72"/>
      <c r="F27" s="72"/>
      <c r="G27" s="72"/>
      <c r="H27" s="72"/>
      <c r="I27" s="78"/>
      <c r="J27" s="78"/>
      <c r="K27" s="72"/>
      <c r="L27" s="72"/>
    </row>
  </sheetData>
  <conditionalFormatting sqref="D13">
    <cfRule type="duplicateValues" dxfId="14" priority="16"/>
  </conditionalFormatting>
  <conditionalFormatting sqref="D14">
    <cfRule type="duplicateValues" dxfId="13" priority="15"/>
  </conditionalFormatting>
  <conditionalFormatting sqref="D15">
    <cfRule type="duplicateValues" dxfId="12" priority="14"/>
  </conditionalFormatting>
  <conditionalFormatting sqref="D16:D18">
    <cfRule type="duplicateValues" dxfId="11" priority="13"/>
  </conditionalFormatting>
  <conditionalFormatting sqref="A12">
    <cfRule type="duplicateValues" dxfId="10" priority="12"/>
  </conditionalFormatting>
  <conditionalFormatting sqref="D12 D24:D26 D19:D20">
    <cfRule type="duplicateValues" dxfId="9" priority="22"/>
  </conditionalFormatting>
  <conditionalFormatting sqref="C1:C5">
    <cfRule type="duplicateValues" dxfId="8" priority="9"/>
  </conditionalFormatting>
  <dataValidations count="2">
    <dataValidation type="list" allowBlank="1" showInputMessage="1" showErrorMessage="1" sqref="B7">
      <formula1>$WXY$3:$WXY$5</formula1>
    </dataValidation>
    <dataValidation type="list" allowBlank="1" showErrorMessage="1" prompt="_x000a_" sqref="B6">
      <formula1>$WXZ$3:$WXZ$6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XZ36"/>
  <sheetViews>
    <sheetView topLeftCell="B1" zoomScale="85" zoomScaleNormal="85" workbookViewId="0">
      <pane xSplit="1" topLeftCell="C1" activePane="topRight" state="frozen"/>
      <selection activeCell="B4" sqref="B4"/>
      <selection pane="topRight" activeCell="B10" sqref="B10:L31"/>
    </sheetView>
  </sheetViews>
  <sheetFormatPr defaultColWidth="9.140625" defaultRowHeight="15"/>
  <cols>
    <col min="1" max="1" width="22.85546875" style="74" customWidth="1"/>
    <col min="2" max="2" width="71.140625" style="74" customWidth="1"/>
    <col min="3" max="3" width="48.85546875" style="69" customWidth="1"/>
    <col min="4" max="4" width="46.28515625" style="69" customWidth="1"/>
    <col min="5" max="12" width="12.42578125" style="69" customWidth="1"/>
    <col min="13" max="16384" width="9.140625" style="69"/>
  </cols>
  <sheetData>
    <row r="1" spans="1:12 16197:16198" s="45" customFormat="1">
      <c r="A1" s="41" t="s">
        <v>17</v>
      </c>
      <c r="B1" s="42" t="s">
        <v>18</v>
      </c>
      <c r="C1" s="43" t="s">
        <v>19</v>
      </c>
      <c r="D1" s="44"/>
      <c r="WXY1" s="46"/>
      <c r="WXZ1" s="46"/>
    </row>
    <row r="2" spans="1:12 16197:16198" s="45" customFormat="1">
      <c r="A2" s="47" t="s">
        <v>20</v>
      </c>
      <c r="B2" s="48" t="s">
        <v>21</v>
      </c>
      <c r="C2" s="49" t="s">
        <v>168</v>
      </c>
      <c r="D2" s="44"/>
      <c r="WXY2" s="46"/>
      <c r="WXZ2" s="46"/>
    </row>
    <row r="3" spans="1:12 16197:16198" s="45" customFormat="1">
      <c r="A3" s="47" t="s">
        <v>0</v>
      </c>
      <c r="B3" s="48" t="s">
        <v>22</v>
      </c>
      <c r="C3" s="49" t="s">
        <v>13</v>
      </c>
      <c r="D3" s="44"/>
      <c r="WXY3" s="46" t="s">
        <v>8</v>
      </c>
      <c r="WXZ3" s="46">
        <v>0</v>
      </c>
    </row>
    <row r="4" spans="1:12 16197:16198" s="45" customFormat="1">
      <c r="A4" s="47" t="s">
        <v>1</v>
      </c>
      <c r="B4" s="48" t="s">
        <v>23</v>
      </c>
      <c r="C4" s="49" t="s">
        <v>10</v>
      </c>
      <c r="D4" s="44"/>
      <c r="WXY4" s="46" t="s">
        <v>16</v>
      </c>
      <c r="WXZ4" s="46">
        <v>3</v>
      </c>
    </row>
    <row r="5" spans="1:12 16197:16198" s="45" customFormat="1" ht="15.75" thickBot="1">
      <c r="A5" s="50" t="s">
        <v>2</v>
      </c>
      <c r="B5" s="51" t="s">
        <v>14</v>
      </c>
      <c r="C5" s="52" t="s">
        <v>11</v>
      </c>
      <c r="WXY5" s="46" t="s">
        <v>15</v>
      </c>
      <c r="WXZ5" s="46">
        <v>6</v>
      </c>
    </row>
    <row r="6" spans="1:12 16197:16198" s="45" customFormat="1">
      <c r="A6" s="53" t="s">
        <v>4</v>
      </c>
      <c r="B6" s="54">
        <v>9</v>
      </c>
      <c r="C6" s="55" t="str">
        <f>"Scale = "&amp;IF(B6=0,"Unit",(IF(B6=3,"Thousand",(IF(B6=6,"Million",(IF(B6=9,"Billion")))))))</f>
        <v>Scale = Billion</v>
      </c>
      <c r="D6" s="44"/>
      <c r="WXY6" s="46"/>
      <c r="WXZ6" s="46">
        <v>9</v>
      </c>
    </row>
    <row r="7" spans="1:12 16197:16198" s="45" customFormat="1">
      <c r="A7" s="56" t="s">
        <v>3</v>
      </c>
      <c r="B7" s="57" t="s">
        <v>16</v>
      </c>
      <c r="C7" s="58" t="str">
        <f>"Frequency = "&amp;IF(B7="A","Annual",IF(B7="Q", "Quarterly", "Monthly"))</f>
        <v>Frequency = Quarterly</v>
      </c>
      <c r="D7" s="44"/>
      <c r="WXY7" s="46"/>
      <c r="WXZ7" s="46"/>
    </row>
    <row r="8" spans="1:12 16197:16198" s="45" customFormat="1" ht="15.75" thickBot="1">
      <c r="A8" s="59" t="s">
        <v>9</v>
      </c>
      <c r="B8" s="60"/>
      <c r="C8" s="61" t="s">
        <v>12</v>
      </c>
      <c r="H8" s="62"/>
      <c r="I8" s="62"/>
      <c r="J8" s="62"/>
      <c r="K8" s="62"/>
      <c r="L8" s="62"/>
    </row>
    <row r="9" spans="1:12 16197:16198" s="45" customFormat="1" ht="15.75" thickBot="1">
      <c r="A9" s="63"/>
      <c r="E9" s="64"/>
      <c r="F9" s="64"/>
    </row>
    <row r="10" spans="1:12 16197:16198" ht="42.75">
      <c r="A10" s="65" t="s">
        <v>7</v>
      </c>
      <c r="B10" s="66" t="s">
        <v>6</v>
      </c>
      <c r="C10" s="66" t="s">
        <v>68</v>
      </c>
      <c r="D10" s="66" t="s">
        <v>5</v>
      </c>
      <c r="E10" s="67" t="s">
        <v>170</v>
      </c>
      <c r="F10" s="68" t="s">
        <v>171</v>
      </c>
      <c r="G10" s="68" t="s">
        <v>177</v>
      </c>
      <c r="H10" s="68" t="s">
        <v>172</v>
      </c>
      <c r="I10" s="68" t="s">
        <v>173</v>
      </c>
      <c r="J10" s="68" t="s">
        <v>174</v>
      </c>
      <c r="K10" s="68" t="s">
        <v>175</v>
      </c>
      <c r="L10" s="68" t="s">
        <v>176</v>
      </c>
    </row>
    <row r="11" spans="1:12 16197:16198" s="70" customFormat="1" ht="14.25">
      <c r="B11" s="70" t="s">
        <v>145</v>
      </c>
      <c r="C11" s="70" t="s">
        <v>156</v>
      </c>
    </row>
    <row r="12" spans="1:12 16197:16198">
      <c r="A12" s="69" t="s">
        <v>24</v>
      </c>
      <c r="B12" s="11" t="s">
        <v>73</v>
      </c>
      <c r="C12" s="14" t="s">
        <v>92</v>
      </c>
      <c r="D12" s="69" t="s">
        <v>24</v>
      </c>
      <c r="E12" s="14">
        <v>1700987.5</v>
      </c>
      <c r="F12" s="14">
        <v>539539.6</v>
      </c>
      <c r="G12" s="14">
        <v>1820310</v>
      </c>
      <c r="H12" s="14">
        <v>1020640.196991425</v>
      </c>
      <c r="I12" s="14">
        <v>1754121</v>
      </c>
      <c r="J12" s="14">
        <v>1448240.4</v>
      </c>
      <c r="K12" s="14">
        <v>1873299.6</v>
      </c>
      <c r="L12" s="14">
        <v>1966839</v>
      </c>
    </row>
    <row r="13" spans="1:12 16197:16198">
      <c r="A13" s="1" t="s">
        <v>72</v>
      </c>
      <c r="B13" s="11" t="s">
        <v>74</v>
      </c>
      <c r="C13" s="14" t="s">
        <v>93</v>
      </c>
      <c r="D13" s="69" t="s">
        <v>43</v>
      </c>
      <c r="E13" s="14">
        <v>1466873.5</v>
      </c>
      <c r="F13" s="14">
        <v>500386.6</v>
      </c>
      <c r="G13" s="14">
        <v>1602370</v>
      </c>
      <c r="H13" s="14">
        <v>931663.19699142501</v>
      </c>
      <c r="I13" s="14">
        <v>1596813</v>
      </c>
      <c r="J13" s="14">
        <v>1305168.3999999999</v>
      </c>
      <c r="K13" s="14">
        <v>1649136.6</v>
      </c>
      <c r="L13" s="14">
        <v>1701987</v>
      </c>
    </row>
    <row r="14" spans="1:12 16197:16198">
      <c r="A14" s="1" t="s">
        <v>112</v>
      </c>
      <c r="B14" s="11" t="s">
        <v>75</v>
      </c>
      <c r="C14" s="14" t="s">
        <v>94</v>
      </c>
      <c r="D14" s="69" t="s">
        <v>25</v>
      </c>
      <c r="E14" s="14">
        <v>1227911.5</v>
      </c>
      <c r="F14" s="14">
        <v>413238.6</v>
      </c>
      <c r="G14" s="14">
        <v>1326619</v>
      </c>
      <c r="H14" s="14">
        <v>750239.19699142501</v>
      </c>
      <c r="I14" s="14">
        <v>1268892</v>
      </c>
      <c r="J14" s="14">
        <v>1043249.4</v>
      </c>
      <c r="K14" s="14">
        <v>1313349.6000000001</v>
      </c>
      <c r="L14" s="14">
        <v>1406767</v>
      </c>
    </row>
    <row r="15" spans="1:12 16197:16198">
      <c r="A15" s="9">
        <v>1</v>
      </c>
      <c r="B15" s="12" t="s">
        <v>76</v>
      </c>
      <c r="C15" s="3" t="s">
        <v>95</v>
      </c>
      <c r="D15" s="69" t="s">
        <v>26</v>
      </c>
      <c r="E15" s="3">
        <v>356221.5</v>
      </c>
      <c r="F15" s="3">
        <v>148328.01579258</v>
      </c>
      <c r="G15" s="3">
        <v>338345</v>
      </c>
      <c r="H15" s="3">
        <v>237680.32519530301</v>
      </c>
      <c r="I15" s="3">
        <v>362203</v>
      </c>
      <c r="J15" s="3">
        <v>313601.5</v>
      </c>
      <c r="K15" s="3">
        <v>386058.3</v>
      </c>
      <c r="L15" s="3">
        <v>405515.2</v>
      </c>
    </row>
    <row r="16" spans="1:12 16197:16198">
      <c r="A16" s="9">
        <v>2</v>
      </c>
      <c r="B16" s="12" t="s">
        <v>77</v>
      </c>
      <c r="C16" s="3" t="s">
        <v>96</v>
      </c>
      <c r="D16" s="69" t="s">
        <v>27</v>
      </c>
      <c r="E16" s="3">
        <v>159124</v>
      </c>
      <c r="F16" s="3">
        <v>53155</v>
      </c>
      <c r="G16" s="3">
        <v>162790</v>
      </c>
      <c r="H16" s="3">
        <v>99748</v>
      </c>
      <c r="I16" s="3">
        <v>157011</v>
      </c>
      <c r="J16" s="3">
        <v>141744</v>
      </c>
      <c r="K16" s="3">
        <v>169506</v>
      </c>
      <c r="L16" s="3">
        <v>180397.3</v>
      </c>
    </row>
    <row r="17" spans="1:12">
      <c r="A17" s="9">
        <v>3</v>
      </c>
      <c r="B17" s="12" t="s">
        <v>78</v>
      </c>
      <c r="C17" s="3" t="s">
        <v>97</v>
      </c>
      <c r="D17" s="69" t="s">
        <v>28</v>
      </c>
      <c r="E17" s="3">
        <v>2817</v>
      </c>
      <c r="F17" s="3">
        <v>457</v>
      </c>
      <c r="G17" s="3">
        <v>3205</v>
      </c>
      <c r="H17" s="3">
        <v>1363</v>
      </c>
      <c r="I17" s="3">
        <v>3402</v>
      </c>
      <c r="J17" s="3">
        <v>2689</v>
      </c>
      <c r="K17" s="3">
        <v>3137</v>
      </c>
      <c r="L17" s="3">
        <v>3149</v>
      </c>
    </row>
    <row r="18" spans="1:12">
      <c r="A18" s="9">
        <v>5</v>
      </c>
      <c r="B18" s="12" t="s">
        <v>80</v>
      </c>
      <c r="C18" s="3" t="s">
        <v>99</v>
      </c>
      <c r="D18" s="69" t="s">
        <v>30</v>
      </c>
      <c r="E18" s="3">
        <v>390720</v>
      </c>
      <c r="F18" s="3">
        <v>125801.29999999999</v>
      </c>
      <c r="G18" s="3">
        <v>445018</v>
      </c>
      <c r="H18" s="3">
        <v>245199.80707588699</v>
      </c>
      <c r="I18" s="3">
        <v>420143</v>
      </c>
      <c r="J18" s="3">
        <v>343626.1</v>
      </c>
      <c r="K18" s="3">
        <v>430999.3</v>
      </c>
      <c r="L18" s="3">
        <v>453996</v>
      </c>
    </row>
    <row r="19" spans="1:12">
      <c r="A19" s="9">
        <v>6</v>
      </c>
      <c r="B19" s="12" t="s">
        <v>81</v>
      </c>
      <c r="C19" s="3" t="s">
        <v>100</v>
      </c>
      <c r="D19" s="69" t="s">
        <v>31</v>
      </c>
      <c r="E19" s="3">
        <v>108110</v>
      </c>
      <c r="F19" s="3">
        <v>30637.100000000002</v>
      </c>
      <c r="G19" s="3">
        <v>135633</v>
      </c>
      <c r="H19" s="3">
        <v>54589.012424679</v>
      </c>
      <c r="I19" s="3">
        <v>115427</v>
      </c>
      <c r="J19" s="3">
        <v>75611</v>
      </c>
      <c r="K19" s="3">
        <v>109529</v>
      </c>
      <c r="L19" s="3">
        <v>110364</v>
      </c>
    </row>
    <row r="20" spans="1:12">
      <c r="A20" s="9">
        <v>7</v>
      </c>
      <c r="B20" s="12" t="s">
        <v>82</v>
      </c>
      <c r="C20" s="3" t="s">
        <v>101</v>
      </c>
      <c r="D20" s="69" t="s">
        <v>32</v>
      </c>
      <c r="E20" s="3">
        <v>35225</v>
      </c>
      <c r="F20" s="3">
        <v>9492.1842074199994</v>
      </c>
      <c r="G20" s="3">
        <v>43665</v>
      </c>
      <c r="H20" s="3">
        <v>19079.052295556001</v>
      </c>
      <c r="I20" s="3">
        <v>40176</v>
      </c>
      <c r="J20" s="3">
        <v>30705</v>
      </c>
      <c r="K20" s="3">
        <v>37783</v>
      </c>
      <c r="L20" s="3">
        <v>36344</v>
      </c>
    </row>
    <row r="21" spans="1:12">
      <c r="A21" s="9">
        <v>8</v>
      </c>
      <c r="B21" s="13" t="s">
        <v>83</v>
      </c>
      <c r="C21" s="3" t="s">
        <v>102</v>
      </c>
      <c r="D21" s="69" t="s">
        <v>33</v>
      </c>
      <c r="E21" s="3">
        <v>3</v>
      </c>
      <c r="F21" s="3">
        <v>1</v>
      </c>
      <c r="G21" s="3">
        <v>9</v>
      </c>
      <c r="H21" s="3">
        <v>3</v>
      </c>
      <c r="I21" s="3">
        <v>10</v>
      </c>
      <c r="J21" s="3">
        <v>6</v>
      </c>
      <c r="K21" s="3">
        <v>6</v>
      </c>
      <c r="L21" s="3">
        <v>2</v>
      </c>
    </row>
    <row r="22" spans="1:12" ht="30">
      <c r="A22" s="9">
        <v>9</v>
      </c>
      <c r="B22" s="13" t="s">
        <v>84</v>
      </c>
      <c r="C22" s="12" t="s">
        <v>103</v>
      </c>
      <c r="D22" s="69" t="s">
        <v>34</v>
      </c>
      <c r="E22" s="3">
        <v>95600</v>
      </c>
      <c r="F22" s="3">
        <v>17693</v>
      </c>
      <c r="G22" s="3">
        <v>114291</v>
      </c>
      <c r="H22" s="3">
        <v>44499</v>
      </c>
      <c r="I22" s="3">
        <v>87409</v>
      </c>
      <c r="J22" s="3">
        <v>67115.8</v>
      </c>
      <c r="K22" s="3">
        <v>91007</v>
      </c>
      <c r="L22" s="3">
        <v>95829</v>
      </c>
    </row>
    <row r="23" spans="1:12">
      <c r="A23" s="9">
        <v>10</v>
      </c>
      <c r="B23" s="12" t="s">
        <v>85</v>
      </c>
      <c r="C23" s="3" t="s">
        <v>104</v>
      </c>
      <c r="D23" s="69" t="s">
        <v>35</v>
      </c>
      <c r="E23" s="3">
        <v>37101</v>
      </c>
      <c r="F23" s="3">
        <v>9403</v>
      </c>
      <c r="G23" s="3">
        <v>43067</v>
      </c>
      <c r="H23" s="3">
        <v>19831</v>
      </c>
      <c r="I23" s="3">
        <v>37267</v>
      </c>
      <c r="J23" s="3">
        <v>29772</v>
      </c>
      <c r="K23" s="3">
        <v>38691</v>
      </c>
      <c r="L23" s="3">
        <v>71873</v>
      </c>
    </row>
    <row r="24" spans="1:12">
      <c r="A24" s="9">
        <v>11</v>
      </c>
      <c r="B24" s="12" t="s">
        <v>86</v>
      </c>
      <c r="C24" s="3" t="s">
        <v>105</v>
      </c>
      <c r="D24" s="69" t="s">
        <v>36</v>
      </c>
      <c r="E24" s="3">
        <v>42990</v>
      </c>
      <c r="F24" s="3">
        <v>18271</v>
      </c>
      <c r="G24" s="3">
        <v>40596</v>
      </c>
      <c r="H24" s="3">
        <v>28247</v>
      </c>
      <c r="I24" s="3">
        <v>45844</v>
      </c>
      <c r="J24" s="3">
        <v>38379</v>
      </c>
      <c r="K24" s="3">
        <v>46633</v>
      </c>
      <c r="L24" s="3">
        <v>49297</v>
      </c>
    </row>
    <row r="25" spans="1:12">
      <c r="A25" s="1" t="s">
        <v>113</v>
      </c>
      <c r="B25" s="11" t="s">
        <v>87</v>
      </c>
      <c r="C25" s="14" t="s">
        <v>106</v>
      </c>
      <c r="D25" s="69" t="s">
        <v>37</v>
      </c>
      <c r="E25" s="3">
        <v>238962</v>
      </c>
      <c r="F25" s="14">
        <v>87148</v>
      </c>
      <c r="G25" s="14">
        <v>275751</v>
      </c>
      <c r="H25" s="14">
        <v>181424</v>
      </c>
      <c r="I25" s="14">
        <v>327921</v>
      </c>
      <c r="J25" s="14">
        <v>261919</v>
      </c>
      <c r="K25" s="14">
        <v>335787</v>
      </c>
      <c r="L25" s="14">
        <v>295220</v>
      </c>
    </row>
    <row r="26" spans="1:12">
      <c r="A26" s="9">
        <v>4</v>
      </c>
      <c r="B26" s="12" t="s">
        <v>79</v>
      </c>
      <c r="C26" s="3" t="s">
        <v>98</v>
      </c>
      <c r="D26" s="69" t="s">
        <v>29</v>
      </c>
      <c r="E26" s="3">
        <v>33823</v>
      </c>
      <c r="F26" s="3">
        <v>7775</v>
      </c>
      <c r="G26" s="3">
        <v>47654</v>
      </c>
      <c r="H26" s="3">
        <v>18024</v>
      </c>
      <c r="I26" s="3">
        <v>34645</v>
      </c>
      <c r="J26" s="3">
        <v>27364</v>
      </c>
      <c r="K26" s="3">
        <v>33877</v>
      </c>
      <c r="L26" s="3">
        <v>35883</v>
      </c>
    </row>
    <row r="27" spans="1:12">
      <c r="A27" s="9">
        <v>12</v>
      </c>
      <c r="B27" s="12" t="s">
        <v>88</v>
      </c>
      <c r="C27" s="3" t="s">
        <v>107</v>
      </c>
      <c r="D27" s="69" t="s">
        <v>38</v>
      </c>
      <c r="E27" s="3">
        <v>43789</v>
      </c>
      <c r="F27" s="3">
        <v>12771</v>
      </c>
      <c r="G27" s="3">
        <v>41086</v>
      </c>
      <c r="H27" s="3">
        <v>25794</v>
      </c>
      <c r="I27" s="3">
        <v>44977</v>
      </c>
      <c r="J27" s="3">
        <v>39599</v>
      </c>
      <c r="K27" s="3">
        <v>48129</v>
      </c>
      <c r="L27" s="3">
        <v>50464</v>
      </c>
    </row>
    <row r="28" spans="1:12">
      <c r="A28" s="9">
        <v>13</v>
      </c>
      <c r="B28" s="12" t="s">
        <v>89</v>
      </c>
      <c r="C28" s="3" t="s">
        <v>108</v>
      </c>
      <c r="D28" s="69" t="s">
        <v>39</v>
      </c>
      <c r="E28" s="3">
        <v>26936</v>
      </c>
      <c r="F28" s="3">
        <v>5716</v>
      </c>
      <c r="G28" s="3">
        <v>42592</v>
      </c>
      <c r="H28" s="3">
        <v>21364</v>
      </c>
      <c r="I28" s="3">
        <v>44880</v>
      </c>
      <c r="J28" s="3">
        <v>30886</v>
      </c>
      <c r="K28" s="3">
        <v>44032</v>
      </c>
      <c r="L28" s="3">
        <v>35258</v>
      </c>
    </row>
    <row r="29" spans="1:12">
      <c r="A29" s="9">
        <v>14</v>
      </c>
      <c r="B29" s="12" t="s">
        <v>90</v>
      </c>
      <c r="C29" s="3" t="s">
        <v>109</v>
      </c>
      <c r="D29" s="69" t="s">
        <v>40</v>
      </c>
      <c r="E29" s="3">
        <v>134414</v>
      </c>
      <c r="F29" s="3">
        <v>60886</v>
      </c>
      <c r="G29" s="3">
        <v>144419</v>
      </c>
      <c r="H29" s="3">
        <v>116242</v>
      </c>
      <c r="I29" s="3">
        <v>203419</v>
      </c>
      <c r="J29" s="3">
        <v>164070</v>
      </c>
      <c r="K29" s="3">
        <v>209749</v>
      </c>
      <c r="L29" s="3">
        <v>173615</v>
      </c>
    </row>
    <row r="30" spans="1:12" ht="28.5">
      <c r="A30" s="1" t="s">
        <v>114</v>
      </c>
      <c r="B30" s="11" t="s">
        <v>91</v>
      </c>
      <c r="C30" s="14" t="s">
        <v>110</v>
      </c>
      <c r="D30" s="69" t="s">
        <v>41</v>
      </c>
      <c r="E30" s="14">
        <v>227539</v>
      </c>
      <c r="F30" s="14">
        <v>39103</v>
      </c>
      <c r="G30" s="14">
        <v>209580</v>
      </c>
      <c r="H30" s="14">
        <v>88849</v>
      </c>
      <c r="I30" s="14">
        <v>154651</v>
      </c>
      <c r="J30" s="14">
        <v>142622</v>
      </c>
      <c r="K30" s="14">
        <v>218098</v>
      </c>
      <c r="L30" s="14">
        <v>254569</v>
      </c>
    </row>
    <row r="31" spans="1:12">
      <c r="A31" s="1" t="s">
        <v>115</v>
      </c>
      <c r="B31" s="28" t="s">
        <v>55</v>
      </c>
      <c r="C31" s="29" t="s">
        <v>111</v>
      </c>
      <c r="D31" s="72" t="s">
        <v>42</v>
      </c>
      <c r="E31" s="29">
        <v>6575</v>
      </c>
      <c r="F31" s="29">
        <v>50</v>
      </c>
      <c r="G31" s="29">
        <v>8360</v>
      </c>
      <c r="H31" s="29">
        <v>128</v>
      </c>
      <c r="I31" s="29">
        <v>2657</v>
      </c>
      <c r="J31" s="29">
        <v>450</v>
      </c>
      <c r="K31" s="29">
        <v>6065</v>
      </c>
      <c r="L31" s="29">
        <v>10283</v>
      </c>
    </row>
    <row r="32" spans="1:12">
      <c r="I32" s="75"/>
    </row>
    <row r="36" spans="9:9">
      <c r="I36" s="69" t="s">
        <v>178</v>
      </c>
    </row>
  </sheetData>
  <conditionalFormatting sqref="D30">
    <cfRule type="duplicateValues" dxfId="7" priority="4"/>
  </conditionalFormatting>
  <conditionalFormatting sqref="D31">
    <cfRule type="duplicateValues" dxfId="6" priority="3"/>
  </conditionalFormatting>
  <conditionalFormatting sqref="A12">
    <cfRule type="duplicateValues" dxfId="5" priority="2"/>
  </conditionalFormatting>
  <conditionalFormatting sqref="C1:C5">
    <cfRule type="duplicateValues" dxfId="4" priority="1"/>
  </conditionalFormatting>
  <conditionalFormatting sqref="D12:D29">
    <cfRule type="duplicateValues" dxfId="3" priority="15"/>
  </conditionalFormatting>
  <dataValidations count="2">
    <dataValidation type="list" allowBlank="1" showErrorMessage="1" prompt="_x000a_" sqref="B6">
      <formula1>$WXZ$3:$WXZ$6</formula1>
    </dataValidation>
    <dataValidation type="list" allowBlank="1" showInputMessage="1" showErrorMessage="1" sqref="B7">
      <formula1>$WXY$3:$WXY$5</formula1>
    </dataValidation>
  </dataValidations>
  <printOptions horizontalCentered="1"/>
  <pageMargins left="0.27559055118110237" right="0.27559055118110237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XV25"/>
  <sheetViews>
    <sheetView zoomScale="85" zoomScaleNormal="85" workbookViewId="0">
      <selection activeCell="A10" sqref="A10:L21"/>
    </sheetView>
  </sheetViews>
  <sheetFormatPr defaultColWidth="9.140625" defaultRowHeight="15"/>
  <cols>
    <col min="1" max="1" width="22.85546875" style="74" customWidth="1"/>
    <col min="2" max="2" width="47.85546875" style="74" customWidth="1"/>
    <col min="3" max="3" width="26.42578125" style="69" customWidth="1"/>
    <col min="4" max="4" width="38.28515625" style="69" customWidth="1"/>
    <col min="5" max="16384" width="9.140625" style="69"/>
  </cols>
  <sheetData>
    <row r="1" spans="1:12 16193:16194" s="45" customFormat="1">
      <c r="A1" s="41" t="s">
        <v>17</v>
      </c>
      <c r="B1" s="42" t="s">
        <v>18</v>
      </c>
      <c r="C1" s="43" t="s">
        <v>19</v>
      </c>
      <c r="D1" s="44"/>
      <c r="WXU1" s="46"/>
      <c r="WXV1" s="46"/>
    </row>
    <row r="2" spans="1:12 16193:16194" s="45" customFormat="1">
      <c r="A2" s="47" t="s">
        <v>20</v>
      </c>
      <c r="B2" s="48" t="s">
        <v>21</v>
      </c>
      <c r="C2" s="49" t="s">
        <v>168</v>
      </c>
      <c r="D2" s="44"/>
      <c r="WXU2" s="46"/>
      <c r="WXV2" s="46"/>
    </row>
    <row r="3" spans="1:12 16193:16194" s="45" customFormat="1">
      <c r="A3" s="47" t="s">
        <v>0</v>
      </c>
      <c r="B3" s="48" t="s">
        <v>22</v>
      </c>
      <c r="C3" s="49" t="s">
        <v>13</v>
      </c>
      <c r="D3" s="44"/>
      <c r="WXU3" s="46" t="s">
        <v>8</v>
      </c>
      <c r="WXV3" s="46">
        <v>0</v>
      </c>
    </row>
    <row r="4" spans="1:12 16193:16194" s="45" customFormat="1">
      <c r="A4" s="47" t="s">
        <v>1</v>
      </c>
      <c r="B4" s="48" t="s">
        <v>23</v>
      </c>
      <c r="C4" s="49" t="s">
        <v>10</v>
      </c>
      <c r="D4" s="44"/>
      <c r="WXU4" s="46" t="s">
        <v>16</v>
      </c>
      <c r="WXV4" s="46">
        <v>3</v>
      </c>
    </row>
    <row r="5" spans="1:12 16193:16194" s="45" customFormat="1" ht="15.75" thickBot="1">
      <c r="A5" s="50" t="s">
        <v>2</v>
      </c>
      <c r="B5" s="51" t="s">
        <v>14</v>
      </c>
      <c r="C5" s="52" t="s">
        <v>11</v>
      </c>
      <c r="WXU5" s="46" t="s">
        <v>15</v>
      </c>
      <c r="WXV5" s="46">
        <v>6</v>
      </c>
    </row>
    <row r="6" spans="1:12 16193:16194" s="45" customFormat="1">
      <c r="A6" s="53" t="s">
        <v>4</v>
      </c>
      <c r="B6" s="54">
        <v>9</v>
      </c>
      <c r="C6" s="55" t="str">
        <f>"Scale = "&amp;IF(B6=0,"Unit",(IF(B6=3,"Thousand",(IF(B6=6,"Million",(IF(B6=9,"Billion")))))))</f>
        <v>Scale = Billion</v>
      </c>
      <c r="D6" s="44"/>
      <c r="WXU6" s="46"/>
      <c r="WXV6" s="46">
        <v>9</v>
      </c>
    </row>
    <row r="7" spans="1:12 16193:16194" s="45" customFormat="1">
      <c r="A7" s="56" t="s">
        <v>3</v>
      </c>
      <c r="B7" s="57" t="s">
        <v>16</v>
      </c>
      <c r="C7" s="58" t="str">
        <f>"Frequency = "&amp;IF(B7="A","Annual",IF(B7="Q", "Quarterly", "Monthly"))</f>
        <v>Frequency = Quarterly</v>
      </c>
      <c r="D7" s="44"/>
      <c r="WXU7" s="46"/>
      <c r="WXV7" s="46"/>
    </row>
    <row r="8" spans="1:12 16193:16194" s="45" customFormat="1" ht="15.75" thickBot="1">
      <c r="A8" s="59" t="s">
        <v>9</v>
      </c>
      <c r="B8" s="60"/>
      <c r="C8" s="61" t="s">
        <v>12</v>
      </c>
    </row>
    <row r="9" spans="1:12 16193:16194" s="45" customFormat="1" ht="15.75" thickBot="1">
      <c r="A9" s="63"/>
    </row>
    <row r="10" spans="1:12 16193:16194" ht="42.75">
      <c r="A10" s="65" t="s">
        <v>7</v>
      </c>
      <c r="B10" s="66" t="s">
        <v>6</v>
      </c>
      <c r="C10" s="66" t="s">
        <v>68</v>
      </c>
      <c r="D10" s="66" t="s">
        <v>5</v>
      </c>
      <c r="E10" s="67" t="s">
        <v>170</v>
      </c>
      <c r="F10" s="68" t="s">
        <v>171</v>
      </c>
      <c r="G10" s="68" t="s">
        <v>177</v>
      </c>
      <c r="H10" s="68" t="s">
        <v>172</v>
      </c>
      <c r="I10" s="68" t="s">
        <v>173</v>
      </c>
      <c r="J10" s="68" t="s">
        <v>174</v>
      </c>
      <c r="K10" s="68" t="s">
        <v>175</v>
      </c>
      <c r="L10" s="68" t="s">
        <v>176</v>
      </c>
    </row>
    <row r="11" spans="1:12 16193:16194" s="70" customFormat="1" ht="14.25">
      <c r="B11" s="70" t="s">
        <v>144</v>
      </c>
      <c r="C11" s="70" t="s">
        <v>157</v>
      </c>
    </row>
    <row r="12" spans="1:12 16193:16194">
      <c r="A12" s="71" t="s">
        <v>44</v>
      </c>
      <c r="B12" s="15" t="s">
        <v>116</v>
      </c>
      <c r="C12" s="15" t="s">
        <v>124</v>
      </c>
      <c r="D12" s="71" t="s">
        <v>44</v>
      </c>
      <c r="E12" s="22">
        <v>2119428</v>
      </c>
      <c r="F12" s="22">
        <v>393495</v>
      </c>
      <c r="G12" s="22">
        <v>1750790</v>
      </c>
      <c r="H12" s="34">
        <v>803620</v>
      </c>
      <c r="I12" s="22">
        <v>2109891</v>
      </c>
      <c r="J12" s="34">
        <v>1256264</v>
      </c>
      <c r="K12" s="22">
        <v>2281711</v>
      </c>
      <c r="L12" s="22">
        <v>2548957</v>
      </c>
    </row>
    <row r="13" spans="1:12 16193:16194">
      <c r="A13" s="71"/>
      <c r="B13" s="40" t="s">
        <v>158</v>
      </c>
      <c r="C13" s="40" t="s">
        <v>63</v>
      </c>
      <c r="D13" s="71"/>
      <c r="E13" s="22"/>
      <c r="F13" s="22"/>
      <c r="G13" s="71"/>
      <c r="H13" s="71"/>
      <c r="I13" s="71"/>
      <c r="J13" s="71"/>
      <c r="K13" s="71"/>
      <c r="L13" s="71"/>
    </row>
    <row r="14" spans="1:12 16193:16194">
      <c r="A14" s="1" t="s">
        <v>72</v>
      </c>
      <c r="B14" s="16" t="s">
        <v>57</v>
      </c>
      <c r="C14" s="14" t="s">
        <v>65</v>
      </c>
      <c r="D14" s="71" t="s">
        <v>45</v>
      </c>
      <c r="E14" s="23">
        <v>1384213</v>
      </c>
      <c r="F14" s="23">
        <v>303620</v>
      </c>
      <c r="G14" s="23">
        <v>1135150</v>
      </c>
      <c r="H14" s="23">
        <v>606951</v>
      </c>
      <c r="I14" s="23">
        <v>1270282</v>
      </c>
      <c r="J14" s="23">
        <v>935697</v>
      </c>
      <c r="K14" s="23">
        <v>1399177</v>
      </c>
      <c r="L14" s="23">
        <v>1690730</v>
      </c>
    </row>
    <row r="15" spans="1:12 16193:16194">
      <c r="A15" s="9">
        <v>1</v>
      </c>
      <c r="B15" s="4" t="s">
        <v>57</v>
      </c>
      <c r="C15" s="3" t="s">
        <v>125</v>
      </c>
      <c r="D15" s="71" t="s">
        <v>134</v>
      </c>
      <c r="E15" s="3">
        <v>1198451</v>
      </c>
      <c r="F15" s="3">
        <v>271120</v>
      </c>
      <c r="G15" s="3">
        <v>1039066</v>
      </c>
      <c r="H15" s="26">
        <v>551451</v>
      </c>
      <c r="I15" s="3">
        <v>1176311</v>
      </c>
      <c r="J15" s="26">
        <v>858415</v>
      </c>
      <c r="K15" s="3">
        <v>1278451</v>
      </c>
      <c r="L15" s="3">
        <v>1574010</v>
      </c>
    </row>
    <row r="16" spans="1:12 16193:16194">
      <c r="A16" s="9"/>
      <c r="B16" s="17" t="s">
        <v>117</v>
      </c>
      <c r="C16" s="18" t="s">
        <v>63</v>
      </c>
      <c r="D16" s="71"/>
      <c r="E16" s="3"/>
      <c r="F16" s="3"/>
      <c r="G16" s="71"/>
      <c r="H16" s="3"/>
      <c r="I16" s="71"/>
      <c r="J16" s="71"/>
      <c r="K16" s="71"/>
      <c r="L16" s="71"/>
    </row>
    <row r="17" spans="1:12">
      <c r="A17" s="71" t="s">
        <v>46</v>
      </c>
      <c r="B17" s="3" t="s">
        <v>118</v>
      </c>
      <c r="C17" s="4" t="s">
        <v>126</v>
      </c>
      <c r="D17" s="71" t="s">
        <v>46</v>
      </c>
      <c r="E17" s="3">
        <v>306128</v>
      </c>
      <c r="F17" s="3">
        <v>60500</v>
      </c>
      <c r="G17" s="3">
        <v>247939</v>
      </c>
      <c r="H17" s="3"/>
      <c r="I17" s="3">
        <v>284336</v>
      </c>
      <c r="J17" s="71"/>
      <c r="K17" s="3">
        <v>306128</v>
      </c>
      <c r="L17" s="3">
        <v>408966</v>
      </c>
    </row>
    <row r="18" spans="1:12">
      <c r="A18" s="71" t="s">
        <v>47</v>
      </c>
      <c r="B18" s="3" t="s">
        <v>119</v>
      </c>
      <c r="C18" s="19" t="s">
        <v>127</v>
      </c>
      <c r="D18" s="71" t="s">
        <v>47</v>
      </c>
      <c r="E18" s="30">
        <v>10912</v>
      </c>
      <c r="F18" s="30">
        <v>1307</v>
      </c>
      <c r="G18" s="30">
        <v>10513</v>
      </c>
      <c r="H18" s="3"/>
      <c r="I18" s="30">
        <v>11952</v>
      </c>
      <c r="J18" s="71"/>
      <c r="K18" s="30">
        <v>10912</v>
      </c>
      <c r="L18" s="30">
        <v>11316</v>
      </c>
    </row>
    <row r="19" spans="1:12">
      <c r="A19" s="21">
        <v>2</v>
      </c>
      <c r="B19" s="3" t="s">
        <v>120</v>
      </c>
      <c r="C19" s="20" t="s">
        <v>128</v>
      </c>
      <c r="D19" s="71" t="s">
        <v>50</v>
      </c>
      <c r="E19" s="26">
        <v>111714</v>
      </c>
      <c r="F19" s="26">
        <v>32500</v>
      </c>
      <c r="G19" s="26">
        <v>96084</v>
      </c>
      <c r="H19" s="31">
        <v>55500</v>
      </c>
      <c r="I19" s="26">
        <v>89300</v>
      </c>
      <c r="J19" s="31">
        <v>77282</v>
      </c>
      <c r="K19" s="26">
        <v>111318</v>
      </c>
      <c r="L19" s="26">
        <v>110547</v>
      </c>
    </row>
    <row r="20" spans="1:12">
      <c r="A20" s="21">
        <v>3</v>
      </c>
      <c r="B20" s="4" t="s">
        <v>121</v>
      </c>
      <c r="C20" s="20" t="s">
        <v>129</v>
      </c>
      <c r="D20" s="71" t="s">
        <v>48</v>
      </c>
      <c r="E20" s="3">
        <v>74048</v>
      </c>
      <c r="F20" s="3"/>
      <c r="G20" s="71"/>
      <c r="H20" s="3"/>
      <c r="I20" s="3">
        <v>4671</v>
      </c>
      <c r="J20" s="71"/>
      <c r="K20" s="3">
        <v>9408</v>
      </c>
      <c r="L20" s="3">
        <v>6173</v>
      </c>
    </row>
    <row r="21" spans="1:12">
      <c r="A21" s="38" t="s">
        <v>114</v>
      </c>
      <c r="B21" s="29" t="s">
        <v>56</v>
      </c>
      <c r="C21" s="29" t="s">
        <v>64</v>
      </c>
      <c r="D21" s="72" t="s">
        <v>49</v>
      </c>
      <c r="E21" s="29">
        <v>677349</v>
      </c>
      <c r="F21" s="29">
        <v>89875</v>
      </c>
      <c r="G21" s="29">
        <v>615640</v>
      </c>
      <c r="H21" s="39">
        <v>196669</v>
      </c>
      <c r="I21" s="29">
        <v>725016</v>
      </c>
      <c r="J21" s="39">
        <v>320567</v>
      </c>
      <c r="K21" s="29">
        <v>684380</v>
      </c>
      <c r="L21" s="29">
        <v>790727</v>
      </c>
    </row>
    <row r="22" spans="1:12" hidden="1">
      <c r="A22" s="9">
        <v>1</v>
      </c>
      <c r="B22" s="3" t="s">
        <v>122</v>
      </c>
      <c r="C22" s="20" t="s">
        <v>130</v>
      </c>
      <c r="D22" s="69" t="s">
        <v>132</v>
      </c>
      <c r="E22" s="3"/>
      <c r="F22" s="3"/>
      <c r="H22" s="3"/>
    </row>
    <row r="23" spans="1:12" hidden="1">
      <c r="A23" s="9">
        <v>2</v>
      </c>
      <c r="B23" s="3" t="s">
        <v>123</v>
      </c>
      <c r="C23" s="20" t="s">
        <v>131</v>
      </c>
      <c r="D23" s="73" t="s">
        <v>133</v>
      </c>
      <c r="E23" s="26"/>
      <c r="F23" s="26"/>
      <c r="H23" s="26"/>
    </row>
    <row r="25" spans="1:12">
      <c r="D25" s="69" t="s">
        <v>169</v>
      </c>
    </row>
  </sheetData>
  <conditionalFormatting sqref="C1:C5">
    <cfRule type="duplicateValues" dxfId="2" priority="1"/>
  </conditionalFormatting>
  <conditionalFormatting sqref="D17">
    <cfRule type="duplicateValues" dxfId="1" priority="16"/>
  </conditionalFormatting>
  <conditionalFormatting sqref="D18">
    <cfRule type="duplicateValues" dxfId="0" priority="17"/>
  </conditionalFormatting>
  <dataValidations count="2">
    <dataValidation type="list" allowBlank="1" showInputMessage="1" showErrorMessage="1" sqref="B7">
      <formula1>$WXU$3:$WXU$5</formula1>
    </dataValidation>
    <dataValidation type="list" allowBlank="1" showErrorMessage="1" prompt="_x000a_" sqref="B6">
      <formula1>$WXV$3:$WXV$6</formula1>
    </dataValidation>
  </dataValidations>
  <printOptions horizontalCentered="1"/>
  <pageMargins left="0.35433070866141736" right="0.35433070866141736" top="0.74803149606299213" bottom="0.74803149606299213" header="0.31496062992125984" footer="0.31496062992125984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68C220-2FBD-4F50-B9F7-6928018459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4D6738-3123-4B44-B153-24A6DBDC22E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C65B115-C2CF-4FBA-9842-916E9DAE5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Dataset_Balance</vt:lpstr>
      <vt:lpstr>Dataset_Revenue</vt:lpstr>
      <vt:lpstr>Dataset_Expenditure</vt:lpstr>
      <vt:lpstr>Dataset_Balance!Print_Area</vt:lpstr>
      <vt:lpstr>Dataset_Expenditure!Print_Area</vt:lpstr>
      <vt:lpstr>Dataset_Revenue!Print_Area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Luu Thi Kim Anh</cp:lastModifiedBy>
  <cp:lastPrinted>2025-02-04T08:53:01Z</cp:lastPrinted>
  <dcterms:created xsi:type="dcterms:W3CDTF">2016-03-10T14:57:36Z</dcterms:created>
  <dcterms:modified xsi:type="dcterms:W3CDTF">2025-02-05T08:02:47Z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